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'Лист1'!$A$1:$E$76</definedName>
  </definedNames>
  <calcPr fullCalcOnLoad="1"/>
</workbook>
</file>

<file path=xl/sharedStrings.xml><?xml version="1.0" encoding="utf-8"?>
<sst xmlns="http://schemas.openxmlformats.org/spreadsheetml/2006/main" count="151" uniqueCount="138">
  <si>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</si>
  <si>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</si>
  <si>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</si>
  <si>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</si>
  <si>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</si>
  <si>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</si>
  <si>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</si>
  <si>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Д О Х О Д Ы </t>
  </si>
  <si>
    <t>000 1 01 00000 00 0000 000</t>
  </si>
  <si>
    <t>000 1 01 02000 01 0000 110</t>
  </si>
  <si>
    <t>000 1 01 02010 01 0000 110</t>
  </si>
  <si>
    <t>000 1 06 00000 00 0000 000</t>
  </si>
  <si>
    <t>000 1 06 06000 00 0000 110</t>
  </si>
  <si>
    <t>000 1 06 01000 00 0000 110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</si>
  <si>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</si>
  <si>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</si>
  <si>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</si>
  <si>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</si>
  <si>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города Камешково</t>
  </si>
  <si>
    <t>000 1 01 02020 01 0000 110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</si>
  <si>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</si>
  <si>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</si>
  <si>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</si>
  <si>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</si>
  <si>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</si>
  <si>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</si>
  <si>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</si>
  <si>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</si>
  <si>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000 1 01 02030 01 0000 110</t>
  </si>
  <si>
    <t>000 1 11 09040 00 0000 120</t>
  </si>
  <si>
    <t xml:space="preserve">Прочие   поступления   от   использования имущества, находящегося в государственной и   муниципальной собственности (за  исключением     имущества      автономных учреждений,     а     также     имущества государственных и муниципальных унитарных  предприятий, в том числе казенных)
</t>
  </si>
  <si>
    <t>Итого налоговых и неналоговых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</si>
  <si>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</si>
  <si>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</si>
  <si>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</si>
  <si>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</si>
  <si>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 xml:space="preserve">ШТРАФЫ, САНКЦИИ, ВОЗМЕЩЕНИЕ УЩЕРБА
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</si>
  <si>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</si>
  <si>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</si>
  <si>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</si>
  <si>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</si>
  <si>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</si>
  <si>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</si>
  <si>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</si>
  <si>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</si>
  <si>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</si>
  <si>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000 1 11 05013 13 0000 120</t>
  </si>
  <si>
    <t>000 1 11 09045 13 0000 120</t>
  </si>
  <si>
    <t>000 1 14 06013 13 0000 430</t>
  </si>
  <si>
    <t>000 1 06 06033 13 0000 110</t>
  </si>
  <si>
    <t>000 1 06 06043 13 0000 110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</si>
  <si>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</si>
  <si>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</si>
  <si>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000 2 00 00000 00 0000 000</t>
  </si>
  <si>
    <t>БЕЗВОЗМЕЗДНЫЕ ПОСТУПЛЕНИЯ</t>
  </si>
  <si>
    <t>тыс.руб.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</si>
  <si>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</si>
  <si>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</si>
  <si>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</si>
  <si>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</si>
  <si>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</si>
  <si>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</si>
  <si>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 поступления   от   использования имущества, находящегося  в  собственности городских поселений   (за   исключением   имущества муниципальных  автономных   учреждений, а также имущества  муниципальных  унитарных предприятий, в том числе казенных)
</t>
  </si>
  <si>
    <t>Иные межбюджетные трансферты</t>
  </si>
  <si>
    <t>Прочие межбюджетные трансферты, передаваемые бюджетам городских поселений</t>
  </si>
  <si>
    <t>000 1 03 0226001 0000 110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</si>
  <si>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 бюджетом с учетом установленных дифференцированных нормативов отчислений в местные бюджеты</t>
  </si>
  <si>
    <t>000 2 02 20000 00 0000 150</t>
  </si>
  <si>
    <t>000 2 02 40000 00 0000 150</t>
  </si>
  <si>
    <t>000 2 02 49999 13 0000 150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</si>
  <si>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</si>
  <si>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000 2 02 45393 13 0000 150</t>
  </si>
  <si>
    <t>Транспортный налог</t>
  </si>
  <si>
    <t>Транспортный налог с физических лиц</t>
  </si>
  <si>
    <t>000 1 06 04000 00 0000 110</t>
  </si>
  <si>
    <t>000 2 02 25527 13 0000 150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</si>
  <si>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</si>
  <si>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000 2 02 20299 13 0000 150</t>
  </si>
  <si>
    <t>000 2 02 20302 13 0000 150</t>
  </si>
  <si>
    <t>000 2 02 25555 13 0000 150</t>
  </si>
  <si>
    <t>Субсидии на реализацию программ формирования современной городской среды</t>
  </si>
  <si>
    <t>000 1 06 04012 02 0000 110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</si>
  <si>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</si>
  <si>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1100,0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</si>
  <si>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</si>
  <si>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</si>
  <si>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</si>
  <si>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</si>
  <si>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бюджета города на 2022 год и на плановый период 2023 и 2024 годов</t>
  </si>
  <si>
    <t>1200,0</t>
  </si>
  <si>
    <t>000 1 16 07090 13 0000 140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</si>
  <si>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</si>
  <si>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</si>
  <si>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компанией)</t>
  </si>
  <si>
    <t>1995,4</t>
  </si>
  <si>
    <t>2075,2</t>
  </si>
  <si>
    <t>000 2 02 29999 13 7246 150</t>
  </si>
  <si>
    <t>Прочие субсидии бюджетам городских поселений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</si>
  <si>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000 1 11 05035 13 0000 120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</si>
  <si>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</si>
  <si>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>000 1 13 00000 00 0000 000</t>
  </si>
  <si>
    <t>000 1 13 0100 00 0000 130</t>
  </si>
  <si>
    <t>ДОХОДЫ ОТ ОКАЗАНИЯ ПЛАТНЫХ УСЛУГ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</si>
  <si>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</si>
  <si>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</si>
  <si>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</t>
  </si>
  <si>
    <t>3240,0</t>
  </si>
  <si>
    <t>3290,0</t>
  </si>
  <si>
    <t>3340,0</t>
  </si>
  <si>
    <t>2460,0</t>
  </si>
  <si>
    <t>2510,0</t>
  </si>
  <si>
    <t>2560,0</t>
  </si>
  <si>
    <t xml:space="preserve">                                                                                                       Приложение 1</t>
  </si>
  <si>
    <t>000 1 16 02020 02 0000 140</t>
  </si>
  <si>
    <t>2225,0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</si>
  <si>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</si>
  <si>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000 2 02 10000 00 0000 150</t>
  </si>
  <si>
    <t>Дотации бюджетам бюджетной системы Российской Федерации</t>
  </si>
  <si>
    <t>000 2 02 15002 13 7044 150</t>
  </si>
  <si>
    <t>Дотации бюджетам городских поселений на поддержку мер по обеспечению сбалансированности бюджетов</t>
  </si>
  <si>
    <t>000 1 14 02000 00 0000 410</t>
  </si>
  <si>
    <t>Доходы от реализации иного имущества, находящегося в собственности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</si>
  <si>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</si>
  <si>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</si>
  <si>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000 2 02 15002 13 7069 150</t>
  </si>
  <si>
    <t>Дотации бюджетам городских поселений на поддержку мер по обеспечению сбалансированности местных бюджетов в целях стимулирования органов местно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</si>
  <si>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000 1 05 00000 00 0000 000</t>
  </si>
  <si>
    <t>НАЛОГИ НА СОВОКУПНЫЙ ДОХОД</t>
  </si>
  <si>
    <t>000 1 05 03000 00 0000 110</t>
  </si>
  <si>
    <t>000 1 05 03010 01 0000 110</t>
  </si>
  <si>
    <t>Единый сельскохозяйственный налог</t>
  </si>
  <si>
    <t>000 2 07 00000 00 0000 150</t>
  </si>
  <si>
    <t>Прочие безвозмездные поступления</t>
  </si>
  <si>
    <t>000 2 07 05030 13 0000 150</t>
  </si>
  <si>
    <t>Прочие безвозмездные поступления в бюджеты городских поселений</t>
  </si>
  <si>
    <t>000 1 16 10031 13 0000 140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</si>
  <si>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</si>
  <si>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 xml:space="preserve">                                                                                                       от 20.10.2022  № 87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</si>
</sst>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</numFmts>
  <fonts count="48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49" fontId="4" fillId="0" borderId="10" xfId="0" applyNumberFormat="1" applyFont="1" applyBorder="1" applyAlignment="1" applyProtection="1">
      <alignment wrapText="1"/>
      <protection/>
    </xf>
    <xf numFmtId="172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wrapText="1"/>
    </xf>
    <xf numFmtId="49" fontId="4" fillId="0" borderId="25" xfId="0" applyNumberFormat="1" applyFont="1" applyBorder="1" applyAlignment="1" applyProtection="1">
      <alignment horizontal="center"/>
      <protection/>
    </xf>
    <xf numFmtId="0" fontId="4" fillId="0" borderId="26" xfId="0" applyNumberFormat="1" applyFont="1" applyBorder="1" applyAlignment="1" applyProtection="1">
      <alignment wrapText="1"/>
      <protection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172" fontId="7" fillId="0" borderId="10" xfId="0" applyNumberFormat="1" applyFont="1" applyBorder="1" applyAlignment="1">
      <alignment horizontal="center"/>
    </xf>
    <xf numFmtId="0" fontId="4" fillId="33" borderId="28" xfId="0" applyFont="1" applyFill="1" applyBorder="1" applyAlignment="1">
      <alignment horizontal="justify" vertical="center"/>
    </xf>
    <xf numFmtId="0" fontId="4" fillId="0" borderId="29" xfId="0" applyNumberFormat="1" applyFont="1" applyBorder="1" applyAlignment="1" applyProtection="1">
      <alignment wrapText="1"/>
      <protection/>
    </xf>
    <xf numFmtId="0" fontId="4" fillId="0" borderId="25" xfId="0" applyFont="1" applyBorder="1" applyAlignment="1">
      <alignment horizontal="justify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172" fontId="3" fillId="0" borderId="25" xfId="0" applyNumberFormat="1" applyFont="1" applyBorder="1" applyAlignment="1">
      <alignment horizontal="center" vertical="center" wrapText="1"/>
    </xf>
    <xf numFmtId="0" fontId="6" fillId="33" borderId="21" xfId="0" applyNumberFormat="1" applyFont="1" applyFill="1" applyBorder="1" applyAlignment="1" applyProtection="1">
      <alignment horizontal="justify" vertical="center" wrapText="1"/>
      <protection/>
    </xf>
    <xf numFmtId="0" fontId="3" fillId="0" borderId="1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172" fontId="7" fillId="0" borderId="18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justify" wrapText="1"/>
    </xf>
    <xf numFmtId="0" fontId="6" fillId="0" borderId="18" xfId="0" applyFont="1" applyBorder="1" applyAlignment="1">
      <alignment wrapText="1"/>
    </xf>
    <xf numFmtId="0" fontId="7" fillId="0" borderId="18" xfId="0" applyNumberFormat="1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justify" vertical="center" wrapText="1"/>
      <protection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SheetLayoutView="100" zoomScalePageLayoutView="0" workbookViewId="0" topLeftCell="A25">
      <selection activeCell="D8" sqref="D8"/>
    </sheetView>
  </sheetViews>
  <sheetFormatPr defaultColWidth="9.00390625" defaultRowHeight="12.75"/>
  <cols>
    <col min="1" max="1" width="25.125" style="3" customWidth="1"/>
    <col min="2" max="2" width="64.875" style="0" customWidth="1"/>
    <col min="3" max="5" width="13.25390625" style="0" customWidth="1"/>
  </cols>
  <sheetData>
    <row r="1" spans="1:3" ht="15">
      <c r="A1" s="102"/>
      <c r="B1" s="102"/>
      <c r="C1" s="102"/>
    </row>
    <row r="2" spans="2:5" ht="15.75">
      <c r="B2" s="103" t="s">
        <v>112</v>
      </c>
      <c r="C2" s="103"/>
      <c r="D2" s="103"/>
      <c r="E2" s="103"/>
    </row>
    <row r="3" spans="1:5" ht="15.75">
      <c r="A3" s="4"/>
      <c r="B3" s="103" t="s">
        <v>17</v>
      </c>
      <c r="C3" s="103"/>
      <c r="D3" s="103"/>
      <c r="E3" s="103"/>
    </row>
    <row r="4" spans="1:5" ht="15.75">
      <c r="A4" s="4"/>
      <c r="B4" s="103" t="s">
        <v>18</v>
      </c>
      <c r="C4" s="103"/>
      <c r="D4" s="103"/>
      <c r="E4" s="103"/>
    </row>
    <row r="5" spans="1:5" ht="15.75">
      <c r="A5" s="4"/>
      <c r="B5" s="103" t="s">
        <v>137</v>
      </c>
      <c r="C5" s="103"/>
      <c r="D5" s="103"/>
      <c r="E5" s="103"/>
    </row>
    <row r="6" spans="1:3" ht="15">
      <c r="A6" s="4"/>
      <c r="B6" s="5"/>
      <c r="C6" s="7"/>
    </row>
    <row r="7" spans="1:5" ht="14.25">
      <c r="A7" s="104" t="s">
        <v>88</v>
      </c>
      <c r="B7" s="104"/>
      <c r="C7" s="104"/>
      <c r="D7" s="104"/>
      <c r="E7" s="104"/>
    </row>
    <row r="8" spans="2:3" ht="15">
      <c r="B8" s="6"/>
      <c r="C8" s="4"/>
    </row>
    <row r="9" spans="1:5" ht="13.5" thickBot="1">
      <c r="A9" s="8"/>
      <c r="B9" s="10"/>
      <c r="C9" s="16"/>
      <c r="E9" s="16" t="s">
        <v>55</v>
      </c>
    </row>
    <row r="10" spans="1:5" s="2" customFormat="1" ht="27" customHeight="1">
      <c r="A10" s="12" t="s">
        <v>0</v>
      </c>
      <c r="B10" s="13" t="s">
        <v>1</v>
      </c>
      <c r="C10" s="17">
        <v>2022</v>
      </c>
      <c r="D10" s="24">
        <v>2023</v>
      </c>
      <c r="E10" s="25">
        <v>2024</v>
      </c>
    </row>
    <row r="11" spans="1:5" s="2" customFormat="1" ht="13.5" thickBot="1">
      <c r="A11" s="18"/>
      <c r="B11" s="19" t="s">
        <v>7</v>
      </c>
      <c r="C11" s="20"/>
      <c r="D11" s="21"/>
      <c r="E11" s="26"/>
    </row>
    <row r="12" spans="1:5" s="1" customFormat="1" ht="13.5" thickBot="1">
      <c r="A12" s="22" t="s">
        <v>8</v>
      </c>
      <c r="B12" s="23" t="s">
        <v>2</v>
      </c>
      <c r="C12" s="31">
        <f>C13</f>
        <v>28850</v>
      </c>
      <c r="D12" s="31">
        <f>D13</f>
        <v>32560</v>
      </c>
      <c r="E12" s="32">
        <f>E13</f>
        <v>36700</v>
      </c>
    </row>
    <row r="13" spans="1:5" s="1" customFormat="1" ht="13.5" thickBot="1">
      <c r="A13" s="100" t="s">
        <v>9</v>
      </c>
      <c r="B13" s="101" t="s">
        <v>3</v>
      </c>
      <c r="C13" s="31">
        <f>C14+C15+C17+C16</f>
        <v>28850</v>
      </c>
      <c r="D13" s="31">
        <f>D14+D15+D17+D16</f>
        <v>32560</v>
      </c>
      <c r="E13" s="32">
        <f>E14+E15+E17+E16</f>
        <v>36700</v>
      </c>
    </row>
    <row r="14" spans="1:5" s="1" customFormat="1" ht="48">
      <c r="A14" s="96" t="s">
        <v>10</v>
      </c>
      <c r="B14" s="97" t="s">
        <v>32</v>
      </c>
      <c r="C14" s="98">
        <v>27267.5</v>
      </c>
      <c r="D14" s="98">
        <v>31633</v>
      </c>
      <c r="E14" s="99">
        <v>35723</v>
      </c>
    </row>
    <row r="15" spans="1:5" s="1" customFormat="1" ht="73.5" customHeight="1">
      <c r="A15" s="42" t="s">
        <v>19</v>
      </c>
      <c r="B15" s="11" t="s">
        <v>33</v>
      </c>
      <c r="C15" s="33">
        <v>55</v>
      </c>
      <c r="D15" s="33">
        <v>60</v>
      </c>
      <c r="E15" s="34">
        <v>65</v>
      </c>
    </row>
    <row r="16" spans="1:5" s="1" customFormat="1" ht="32.25" customHeight="1">
      <c r="A16" s="42" t="s">
        <v>28</v>
      </c>
      <c r="B16" s="11" t="s">
        <v>34</v>
      </c>
      <c r="C16" s="35">
        <v>145</v>
      </c>
      <c r="D16" s="35">
        <v>150</v>
      </c>
      <c r="E16" s="36">
        <v>160</v>
      </c>
    </row>
    <row r="17" spans="1:5" s="1" customFormat="1" ht="57" customHeight="1" thickBot="1">
      <c r="A17" s="90" t="s">
        <v>92</v>
      </c>
      <c r="B17" s="91" t="s">
        <v>93</v>
      </c>
      <c r="C17" s="35">
        <v>1382.5</v>
      </c>
      <c r="D17" s="35">
        <v>717</v>
      </c>
      <c r="E17" s="36">
        <v>752</v>
      </c>
    </row>
    <row r="18" spans="1:5" s="1" customFormat="1" ht="27.75" customHeight="1" thickBot="1">
      <c r="A18" s="22" t="s">
        <v>37</v>
      </c>
      <c r="B18" s="94" t="s">
        <v>38</v>
      </c>
      <c r="C18" s="95">
        <f>C19+C20+C21+C22</f>
        <v>4114.4</v>
      </c>
      <c r="D18" s="95">
        <f>D19+D20+D21+D22</f>
        <v>4173.099999999999</v>
      </c>
      <c r="E18" s="32">
        <f>E19+E20+E21+E22</f>
        <v>4279</v>
      </c>
    </row>
    <row r="19" spans="1:5" s="1" customFormat="1" ht="38.25" customHeight="1">
      <c r="A19" s="92" t="s">
        <v>39</v>
      </c>
      <c r="B19" s="93" t="s">
        <v>40</v>
      </c>
      <c r="C19" s="83">
        <v>1860.3</v>
      </c>
      <c r="D19" s="83">
        <v>1867</v>
      </c>
      <c r="E19" s="83">
        <v>1884</v>
      </c>
    </row>
    <row r="20" spans="1:5" s="1" customFormat="1" ht="50.25" customHeight="1">
      <c r="A20" s="27" t="s">
        <v>41</v>
      </c>
      <c r="B20" s="15" t="s">
        <v>42</v>
      </c>
      <c r="C20" s="37">
        <v>10.3</v>
      </c>
      <c r="D20" s="37">
        <v>10.5</v>
      </c>
      <c r="E20" s="37">
        <v>10.9</v>
      </c>
    </row>
    <row r="21" spans="1:5" s="1" customFormat="1" ht="39" customHeight="1">
      <c r="A21" s="27" t="s">
        <v>43</v>
      </c>
      <c r="B21" s="15" t="s">
        <v>44</v>
      </c>
      <c r="C21" s="37">
        <v>2477.1</v>
      </c>
      <c r="D21" s="37">
        <v>2526.9</v>
      </c>
      <c r="E21" s="37">
        <v>2625.9</v>
      </c>
    </row>
    <row r="22" spans="1:5" s="1" customFormat="1" ht="39" customHeight="1" thickBot="1">
      <c r="A22" s="27" t="s">
        <v>65</v>
      </c>
      <c r="B22" s="15" t="s">
        <v>66</v>
      </c>
      <c r="C22" s="86">
        <v>-233.3</v>
      </c>
      <c r="D22" s="86">
        <v>-231.3</v>
      </c>
      <c r="E22" s="86">
        <v>-241.8</v>
      </c>
    </row>
    <row r="23" spans="1:5" s="1" customFormat="1" ht="21.75" customHeight="1" thickBot="1">
      <c r="A23" s="77" t="s">
        <v>126</v>
      </c>
      <c r="B23" s="85" t="s">
        <v>127</v>
      </c>
      <c r="C23" s="87">
        <v>7.1</v>
      </c>
      <c r="D23" s="88">
        <v>0</v>
      </c>
      <c r="E23" s="89">
        <v>0</v>
      </c>
    </row>
    <row r="24" spans="1:5" s="1" customFormat="1" ht="16.5" customHeight="1">
      <c r="A24" s="27" t="s">
        <v>128</v>
      </c>
      <c r="B24" s="82" t="s">
        <v>130</v>
      </c>
      <c r="C24" s="83">
        <v>7.1</v>
      </c>
      <c r="D24" s="84">
        <v>0</v>
      </c>
      <c r="E24" s="84">
        <v>0</v>
      </c>
    </row>
    <row r="25" spans="1:5" s="1" customFormat="1" ht="17.25" customHeight="1">
      <c r="A25" s="27" t="s">
        <v>129</v>
      </c>
      <c r="B25" s="78" t="s">
        <v>130</v>
      </c>
      <c r="C25" s="37">
        <v>7.1</v>
      </c>
      <c r="D25" s="64">
        <v>0</v>
      </c>
      <c r="E25" s="64">
        <v>0</v>
      </c>
    </row>
    <row r="26" spans="1:5" s="1" customFormat="1" ht="12.75">
      <c r="A26" s="38" t="s">
        <v>11</v>
      </c>
      <c r="B26" s="41" t="s">
        <v>4</v>
      </c>
      <c r="C26" s="40">
        <f>C27+C32+C30</f>
        <v>20555</v>
      </c>
      <c r="D26" s="40">
        <f>D27+D32+D30</f>
        <v>20590</v>
      </c>
      <c r="E26" s="40">
        <f>E27+E32+E30</f>
        <v>20740</v>
      </c>
    </row>
    <row r="27" spans="1:5" s="1" customFormat="1" ht="12.75">
      <c r="A27" s="42" t="s">
        <v>13</v>
      </c>
      <c r="B27" s="9" t="s">
        <v>5</v>
      </c>
      <c r="C27" s="37">
        <v>2110</v>
      </c>
      <c r="D27" s="37">
        <v>2070</v>
      </c>
      <c r="E27" s="37">
        <v>2040</v>
      </c>
    </row>
    <row r="28" spans="1:5" s="1" customFormat="1" ht="12.75">
      <c r="A28" s="42" t="s">
        <v>45</v>
      </c>
      <c r="B28" s="9" t="s">
        <v>15</v>
      </c>
      <c r="C28" s="37"/>
      <c r="D28" s="37"/>
      <c r="E28" s="37"/>
    </row>
    <row r="29" spans="1:5" s="1" customFormat="1" ht="12.75">
      <c r="A29" s="42"/>
      <c r="B29" s="9" t="s">
        <v>16</v>
      </c>
      <c r="C29" s="37">
        <v>2110</v>
      </c>
      <c r="D29" s="37">
        <v>2070</v>
      </c>
      <c r="E29" s="37">
        <v>2040</v>
      </c>
    </row>
    <row r="30" spans="1:5" s="1" customFormat="1" ht="12.75">
      <c r="A30" s="42" t="s">
        <v>74</v>
      </c>
      <c r="B30" s="9" t="s">
        <v>72</v>
      </c>
      <c r="C30" s="37">
        <v>5915</v>
      </c>
      <c r="D30" s="37">
        <v>5960</v>
      </c>
      <c r="E30" s="37">
        <v>6000</v>
      </c>
    </row>
    <row r="31" spans="1:5" s="1" customFormat="1" ht="12.75">
      <c r="A31" s="42" t="s">
        <v>81</v>
      </c>
      <c r="B31" s="9" t="s">
        <v>73</v>
      </c>
      <c r="C31" s="37">
        <v>5915</v>
      </c>
      <c r="D31" s="37">
        <v>5960</v>
      </c>
      <c r="E31" s="37">
        <v>6000</v>
      </c>
    </row>
    <row r="32" spans="1:5" s="1" customFormat="1" ht="12.75">
      <c r="A32" s="42" t="s">
        <v>12</v>
      </c>
      <c r="B32" s="9" t="s">
        <v>6</v>
      </c>
      <c r="C32" s="37">
        <f>SUM(C33:C34)</f>
        <v>12530</v>
      </c>
      <c r="D32" s="37">
        <f>SUM(D33:D34)</f>
        <v>12560</v>
      </c>
      <c r="E32" s="37">
        <f>SUM(E33:E34)</f>
        <v>12700</v>
      </c>
    </row>
    <row r="33" spans="1:5" s="1" customFormat="1" ht="24">
      <c r="A33" s="42" t="s">
        <v>49</v>
      </c>
      <c r="B33" s="9" t="s">
        <v>51</v>
      </c>
      <c r="C33" s="37">
        <v>8700</v>
      </c>
      <c r="D33" s="37">
        <v>8800</v>
      </c>
      <c r="E33" s="37">
        <v>9000</v>
      </c>
    </row>
    <row r="34" spans="1:5" s="1" customFormat="1" ht="24">
      <c r="A34" s="42" t="s">
        <v>50</v>
      </c>
      <c r="B34" s="11" t="s">
        <v>52</v>
      </c>
      <c r="C34" s="37">
        <v>3830</v>
      </c>
      <c r="D34" s="37">
        <v>3760</v>
      </c>
      <c r="E34" s="37">
        <v>3700</v>
      </c>
    </row>
    <row r="35" spans="1:5" s="1" customFormat="1" ht="24">
      <c r="A35" s="43" t="s">
        <v>20</v>
      </c>
      <c r="B35" s="44" t="s">
        <v>21</v>
      </c>
      <c r="C35" s="61">
        <f>C36+C39</f>
        <v>7460.4</v>
      </c>
      <c r="D35" s="61">
        <f>D36+D39</f>
        <v>6565.2</v>
      </c>
      <c r="E35" s="61">
        <f>E36+E39</f>
        <v>6515.2</v>
      </c>
    </row>
    <row r="36" spans="1:5" s="1" customFormat="1" ht="48">
      <c r="A36" s="27" t="s">
        <v>22</v>
      </c>
      <c r="B36" s="14" t="s">
        <v>23</v>
      </c>
      <c r="C36" s="75">
        <v>5235.4</v>
      </c>
      <c r="D36" s="75">
        <v>5365.2</v>
      </c>
      <c r="E36" s="75">
        <v>5415.2</v>
      </c>
    </row>
    <row r="37" spans="1:5" s="1" customFormat="1" ht="48">
      <c r="A37" s="27" t="s">
        <v>46</v>
      </c>
      <c r="B37" s="14" t="s">
        <v>61</v>
      </c>
      <c r="C37" s="75" t="s">
        <v>94</v>
      </c>
      <c r="D37" s="75" t="s">
        <v>95</v>
      </c>
      <c r="E37" s="75" t="s">
        <v>95</v>
      </c>
    </row>
    <row r="38" spans="1:5" s="1" customFormat="1" ht="38.25" customHeight="1">
      <c r="A38" s="27" t="s">
        <v>98</v>
      </c>
      <c r="B38" s="14" t="s">
        <v>99</v>
      </c>
      <c r="C38" s="76" t="s">
        <v>106</v>
      </c>
      <c r="D38" s="76" t="s">
        <v>107</v>
      </c>
      <c r="E38" s="76" t="s">
        <v>108</v>
      </c>
    </row>
    <row r="39" spans="1:5" s="1" customFormat="1" ht="53.25" customHeight="1">
      <c r="A39" s="27" t="s">
        <v>29</v>
      </c>
      <c r="B39" s="14" t="s">
        <v>30</v>
      </c>
      <c r="C39" s="60" t="s">
        <v>114</v>
      </c>
      <c r="D39" s="60" t="s">
        <v>89</v>
      </c>
      <c r="E39" s="60" t="s">
        <v>83</v>
      </c>
    </row>
    <row r="40" spans="1:5" s="1" customFormat="1" ht="52.5" customHeight="1">
      <c r="A40" s="27" t="s">
        <v>47</v>
      </c>
      <c r="B40" s="14" t="s">
        <v>62</v>
      </c>
      <c r="C40" s="60" t="s">
        <v>114</v>
      </c>
      <c r="D40" s="60" t="s">
        <v>89</v>
      </c>
      <c r="E40" s="60" t="s">
        <v>83</v>
      </c>
    </row>
    <row r="41" spans="1:5" s="1" customFormat="1" ht="27.75" customHeight="1">
      <c r="A41" s="43" t="s">
        <v>100</v>
      </c>
      <c r="B41" s="72" t="s">
        <v>102</v>
      </c>
      <c r="C41" s="71" t="s">
        <v>109</v>
      </c>
      <c r="D41" s="71" t="s">
        <v>110</v>
      </c>
      <c r="E41" s="71" t="s">
        <v>111</v>
      </c>
    </row>
    <row r="42" spans="1:5" s="1" customFormat="1" ht="19.5" customHeight="1">
      <c r="A42" s="27" t="s">
        <v>101</v>
      </c>
      <c r="B42" s="74" t="s">
        <v>105</v>
      </c>
      <c r="C42" s="73" t="s">
        <v>109</v>
      </c>
      <c r="D42" s="73" t="s">
        <v>110</v>
      </c>
      <c r="E42" s="73" t="s">
        <v>111</v>
      </c>
    </row>
    <row r="43" spans="1:5" s="1" customFormat="1" ht="29.25" customHeight="1">
      <c r="A43" s="27" t="s">
        <v>103</v>
      </c>
      <c r="B43" s="74" t="s">
        <v>104</v>
      </c>
      <c r="C43" s="73" t="s">
        <v>109</v>
      </c>
      <c r="D43" s="73" t="s">
        <v>110</v>
      </c>
      <c r="E43" s="73" t="s">
        <v>111</v>
      </c>
    </row>
    <row r="44" spans="1:5" s="1" customFormat="1" ht="24">
      <c r="A44" s="43" t="s">
        <v>24</v>
      </c>
      <c r="B44" s="45" t="s">
        <v>25</v>
      </c>
      <c r="C44" s="58">
        <f>C47+C45</f>
        <v>4183.9</v>
      </c>
      <c r="D44" s="58">
        <f>D47</f>
        <v>1100</v>
      </c>
      <c r="E44" s="58">
        <f>E47</f>
        <v>1000</v>
      </c>
    </row>
    <row r="45" spans="1:5" s="1" customFormat="1" ht="24">
      <c r="A45" s="27" t="s">
        <v>120</v>
      </c>
      <c r="B45" s="14" t="s">
        <v>121</v>
      </c>
      <c r="C45" s="64">
        <v>2600</v>
      </c>
      <c r="D45" s="64">
        <v>0</v>
      </c>
      <c r="E45" s="64">
        <v>0</v>
      </c>
    </row>
    <row r="46" spans="1:5" s="1" customFormat="1" ht="48">
      <c r="A46" s="27" t="s">
        <v>122</v>
      </c>
      <c r="B46" s="14" t="s">
        <v>123</v>
      </c>
      <c r="C46" s="64">
        <v>2600</v>
      </c>
      <c r="D46" s="64">
        <v>0</v>
      </c>
      <c r="E46" s="64">
        <v>0</v>
      </c>
    </row>
    <row r="47" spans="1:5" s="1" customFormat="1" ht="36">
      <c r="A47" s="42" t="s">
        <v>27</v>
      </c>
      <c r="B47" s="11" t="s">
        <v>26</v>
      </c>
      <c r="C47" s="59">
        <f>SUM(C48:C49)</f>
        <v>1583.9</v>
      </c>
      <c r="D47" s="59">
        <f>SUM(D48:D49)</f>
        <v>1100</v>
      </c>
      <c r="E47" s="59">
        <f>SUM(E48:E49)</f>
        <v>1000</v>
      </c>
    </row>
    <row r="48" spans="1:5" s="1" customFormat="1" ht="24">
      <c r="A48" s="42" t="s">
        <v>48</v>
      </c>
      <c r="B48" s="11" t="s">
        <v>115</v>
      </c>
      <c r="C48" s="59">
        <v>1458.9</v>
      </c>
      <c r="D48" s="59">
        <v>1000</v>
      </c>
      <c r="E48" s="59">
        <v>900</v>
      </c>
    </row>
    <row r="49" spans="1:5" s="1" customFormat="1" ht="48">
      <c r="A49" s="42" t="s">
        <v>59</v>
      </c>
      <c r="B49" s="11" t="s">
        <v>60</v>
      </c>
      <c r="C49" s="59">
        <v>125</v>
      </c>
      <c r="D49" s="59">
        <v>100</v>
      </c>
      <c r="E49" s="59">
        <v>100</v>
      </c>
    </row>
    <row r="50" spans="1:5" s="1" customFormat="1" ht="24">
      <c r="A50" s="43" t="s">
        <v>35</v>
      </c>
      <c r="B50" s="44" t="s">
        <v>36</v>
      </c>
      <c r="C50" s="58">
        <f>SUM(C51:C53)+C54</f>
        <v>300</v>
      </c>
      <c r="D50" s="58">
        <f>SUM(D51:D53)</f>
        <v>190</v>
      </c>
      <c r="E50" s="58">
        <f>SUM(E51:E53)</f>
        <v>190</v>
      </c>
    </row>
    <row r="51" spans="1:5" s="1" customFormat="1" ht="36">
      <c r="A51" s="27" t="s">
        <v>113</v>
      </c>
      <c r="B51" s="63" t="s">
        <v>84</v>
      </c>
      <c r="C51" s="64">
        <v>149</v>
      </c>
      <c r="D51" s="64">
        <v>100</v>
      </c>
      <c r="E51" s="64">
        <v>100</v>
      </c>
    </row>
    <row r="52" spans="1:5" s="1" customFormat="1" ht="48">
      <c r="A52" s="27" t="s">
        <v>85</v>
      </c>
      <c r="B52" s="63" t="s">
        <v>86</v>
      </c>
      <c r="C52" s="64">
        <v>12.5</v>
      </c>
      <c r="D52" s="64">
        <v>60</v>
      </c>
      <c r="E52" s="64">
        <v>60</v>
      </c>
    </row>
    <row r="53" spans="1:5" s="1" customFormat="1" ht="40.5" customHeight="1">
      <c r="A53" s="67" t="s">
        <v>90</v>
      </c>
      <c r="B53" s="68" t="s">
        <v>91</v>
      </c>
      <c r="C53" s="59">
        <v>109.6</v>
      </c>
      <c r="D53" s="59">
        <v>30</v>
      </c>
      <c r="E53" s="59">
        <v>30</v>
      </c>
    </row>
    <row r="54" spans="1:5" s="1" customFormat="1" ht="25.5" customHeight="1">
      <c r="A54" s="67" t="s">
        <v>135</v>
      </c>
      <c r="B54" s="81" t="s">
        <v>136</v>
      </c>
      <c r="C54" s="59">
        <v>28.9</v>
      </c>
      <c r="D54" s="59">
        <v>0</v>
      </c>
      <c r="E54" s="59">
        <v>0</v>
      </c>
    </row>
    <row r="55" spans="1:5" ht="12.75">
      <c r="A55" s="46"/>
      <c r="B55" s="47" t="s">
        <v>31</v>
      </c>
      <c r="C55" s="48">
        <f>C12+C18+C26+C35+C44+C50+C41+C23</f>
        <v>67930.80000000002</v>
      </c>
      <c r="D55" s="48">
        <f>D12+D18+D26+D35+D44+D50+D41</f>
        <v>67688.29999999999</v>
      </c>
      <c r="E55" s="48">
        <f>E12+E18+E26+E35+E44+E50+E41</f>
        <v>71984.2</v>
      </c>
    </row>
    <row r="56" spans="1:5" ht="12.75">
      <c r="A56" s="49" t="s">
        <v>53</v>
      </c>
      <c r="B56" s="50" t="s">
        <v>54</v>
      </c>
      <c r="C56" s="48">
        <f>C57+C71</f>
        <v>148061.6</v>
      </c>
      <c r="D56" s="48">
        <f>D57</f>
        <v>26898.6</v>
      </c>
      <c r="E56" s="48">
        <f>E57</f>
        <v>34135.6</v>
      </c>
    </row>
    <row r="57" spans="1:5" ht="24">
      <c r="A57" s="49" t="s">
        <v>56</v>
      </c>
      <c r="B57" s="39" t="s">
        <v>57</v>
      </c>
      <c r="C57" s="48">
        <f>C61+C68+C58</f>
        <v>144470.4</v>
      </c>
      <c r="D57" s="48">
        <f>D61+D68</f>
        <v>26898.6</v>
      </c>
      <c r="E57" s="48">
        <f>E61+E68</f>
        <v>34135.6</v>
      </c>
    </row>
    <row r="58" spans="1:5" ht="12.75">
      <c r="A58" s="49" t="s">
        <v>116</v>
      </c>
      <c r="B58" s="39" t="s">
        <v>117</v>
      </c>
      <c r="C58" s="48">
        <f>SUM(C59:C60)</f>
        <v>4098</v>
      </c>
      <c r="D58" s="48">
        <f>D59</f>
        <v>0</v>
      </c>
      <c r="E58" s="48">
        <f>E59</f>
        <v>0</v>
      </c>
    </row>
    <row r="59" spans="1:5" ht="24">
      <c r="A59" s="29" t="s">
        <v>118</v>
      </c>
      <c r="B59" s="28" t="s">
        <v>119</v>
      </c>
      <c r="C59" s="30">
        <v>1098</v>
      </c>
      <c r="D59" s="30">
        <v>0</v>
      </c>
      <c r="E59" s="30">
        <v>0</v>
      </c>
    </row>
    <row r="60" spans="1:5" ht="48">
      <c r="A60" s="29" t="s">
        <v>124</v>
      </c>
      <c r="B60" s="28" t="s">
        <v>125</v>
      </c>
      <c r="C60" s="30">
        <v>3000</v>
      </c>
      <c r="D60" s="30">
        <v>0</v>
      </c>
      <c r="E60" s="30">
        <v>0</v>
      </c>
    </row>
    <row r="61" spans="1:5" ht="24">
      <c r="A61" s="49" t="s">
        <v>67</v>
      </c>
      <c r="B61" s="39" t="s">
        <v>58</v>
      </c>
      <c r="C61" s="48">
        <f>SUM(C62:C67)</f>
        <v>116023.2</v>
      </c>
      <c r="D61" s="48">
        <f>SUM(D62:D67)</f>
        <v>6898.6</v>
      </c>
      <c r="E61" s="48">
        <f>SUM(E62:E67)</f>
        <v>14135.6</v>
      </c>
    </row>
    <row r="62" spans="1:5" ht="24">
      <c r="A62" s="29" t="s">
        <v>75</v>
      </c>
      <c r="B62" s="66" t="s">
        <v>76</v>
      </c>
      <c r="C62" s="30">
        <v>908.2</v>
      </c>
      <c r="D62" s="30">
        <v>875</v>
      </c>
      <c r="E62" s="30">
        <v>765.3</v>
      </c>
    </row>
    <row r="63" spans="1:5" ht="12.75">
      <c r="A63" s="29" t="s">
        <v>79</v>
      </c>
      <c r="B63" s="28" t="s">
        <v>80</v>
      </c>
      <c r="C63" s="30">
        <v>6023.6</v>
      </c>
      <c r="D63" s="30">
        <v>6023.6</v>
      </c>
      <c r="E63" s="30">
        <v>6263.3</v>
      </c>
    </row>
    <row r="64" spans="1:5" ht="61.5" customHeight="1">
      <c r="A64" s="29" t="s">
        <v>77</v>
      </c>
      <c r="B64" s="65" t="s">
        <v>87</v>
      </c>
      <c r="C64" s="30">
        <v>93388</v>
      </c>
      <c r="D64" s="30">
        <v>0</v>
      </c>
      <c r="E64" s="30">
        <v>0</v>
      </c>
    </row>
    <row r="65" spans="1:5" ht="48">
      <c r="A65" s="29" t="s">
        <v>78</v>
      </c>
      <c r="B65" s="62" t="s">
        <v>82</v>
      </c>
      <c r="C65" s="30">
        <v>1429.4</v>
      </c>
      <c r="D65" s="30">
        <v>0</v>
      </c>
      <c r="E65" s="30">
        <v>0</v>
      </c>
    </row>
    <row r="66" spans="1:5" ht="36">
      <c r="A66" s="69" t="s">
        <v>96</v>
      </c>
      <c r="B66" s="70" t="s">
        <v>97</v>
      </c>
      <c r="C66" s="30">
        <v>0</v>
      </c>
      <c r="D66" s="30">
        <v>0</v>
      </c>
      <c r="E66" s="30">
        <v>0</v>
      </c>
    </row>
    <row r="67" spans="1:5" ht="37.5" customHeight="1">
      <c r="A67" s="69" t="s">
        <v>96</v>
      </c>
      <c r="B67" s="70" t="s">
        <v>97</v>
      </c>
      <c r="C67" s="51">
        <v>14274</v>
      </c>
      <c r="D67" s="52">
        <v>0</v>
      </c>
      <c r="E67" s="52">
        <v>7107</v>
      </c>
    </row>
    <row r="68" spans="1:5" ht="12.75">
      <c r="A68" s="49" t="s">
        <v>68</v>
      </c>
      <c r="B68" s="39" t="s">
        <v>63</v>
      </c>
      <c r="C68" s="53">
        <f>SUM(C69:C70)</f>
        <v>24349.2</v>
      </c>
      <c r="D68" s="53">
        <f>SUM(D69:D70)</f>
        <v>20000</v>
      </c>
      <c r="E68" s="53">
        <f>SUM(E69:E70)</f>
        <v>20000</v>
      </c>
    </row>
    <row r="69" spans="1:5" ht="36">
      <c r="A69" s="29" t="s">
        <v>71</v>
      </c>
      <c r="B69" s="28" t="s">
        <v>70</v>
      </c>
      <c r="C69" s="30">
        <v>20000</v>
      </c>
      <c r="D69" s="30">
        <v>20000</v>
      </c>
      <c r="E69" s="30">
        <v>20000</v>
      </c>
    </row>
    <row r="70" spans="1:5" ht="12.75">
      <c r="A70" s="29" t="s">
        <v>69</v>
      </c>
      <c r="B70" s="28" t="s">
        <v>64</v>
      </c>
      <c r="C70" s="51">
        <v>4349.2</v>
      </c>
      <c r="D70" s="54">
        <v>0</v>
      </c>
      <c r="E70" s="54">
        <v>0</v>
      </c>
    </row>
    <row r="71" spans="1:5" ht="12.75">
      <c r="A71" s="49" t="s">
        <v>131</v>
      </c>
      <c r="B71" s="39" t="s">
        <v>132</v>
      </c>
      <c r="C71" s="53">
        <v>3591.2</v>
      </c>
      <c r="D71" s="79">
        <v>0</v>
      </c>
      <c r="E71" s="79">
        <v>0</v>
      </c>
    </row>
    <row r="72" spans="1:5" ht="12.75">
      <c r="A72" s="29" t="s">
        <v>133</v>
      </c>
      <c r="B72" s="80" t="s">
        <v>134</v>
      </c>
      <c r="C72" s="51">
        <v>3591.2</v>
      </c>
      <c r="D72" s="54">
        <v>0</v>
      </c>
      <c r="E72" s="54">
        <v>0</v>
      </c>
    </row>
    <row r="73" spans="1:5" ht="12.75">
      <c r="A73" s="55"/>
      <c r="B73" s="56" t="s">
        <v>14</v>
      </c>
      <c r="C73" s="57">
        <f>C55+C56</f>
        <v>215992.40000000002</v>
      </c>
      <c r="D73" s="57">
        <f>D55+D56</f>
        <v>94586.9</v>
      </c>
      <c r="E73" s="57">
        <f>E55+E56</f>
        <v>106119.79999999999</v>
      </c>
    </row>
  </sheetData>
  <sheetProtection/>
  <mergeCells count="6">
    <mergeCell ref="A1:C1"/>
    <mergeCell ref="B2:E2"/>
    <mergeCell ref="B3:E3"/>
    <mergeCell ref="B4:E4"/>
    <mergeCell ref="B5:E5"/>
    <mergeCell ref="A7:E7"/>
  </mergeCells>
  <printOptions/>
  <pageMargins left="0.5905511811023623" right="0" top="0.3937007874015748" bottom="0" header="0.5118110236220472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2022-09-14T13:40:59Z</cp:lastPrinted>
  <dcterms:created xsi:type="dcterms:W3CDTF">2004-11-04T06:03:46Z</dcterms:created>
  <dcterms:modified xsi:type="dcterms:W3CDTF">2022-10-20T13:14:41Z</dcterms:modified>
  <cp:category/>
  <cp:version/>
  <cp:contentType/>
  <cp:contentStatus/>
</cp:coreProperties>
</file>